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ocuments\Infiniti\Aulas e materiais\GESTÃO DE DUPLICATAS A RECEBER\"/>
    </mc:Choice>
  </mc:AlternateContent>
  <bookViews>
    <workbookView xWindow="0" yWindow="0" windowWidth="20490" windowHeight="76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5" i="1"/>
  <c r="E15" i="1" l="1"/>
  <c r="C15" i="1"/>
  <c r="E16" i="1" l="1"/>
  <c r="C16" i="1"/>
  <c r="E17" i="1" l="1"/>
  <c r="C17" i="1"/>
  <c r="C18" i="1" s="1"/>
  <c r="D15" i="1" s="1"/>
  <c r="E18" i="1" l="1"/>
  <c r="F17" i="1" s="1"/>
  <c r="D17" i="1"/>
  <c r="D16" i="1"/>
  <c r="F16" i="1" l="1"/>
  <c r="F15" i="1"/>
  <c r="D18" i="1"/>
  <c r="F18" i="1" l="1"/>
</calcChain>
</file>

<file path=xl/sharedStrings.xml><?xml version="1.0" encoding="utf-8"?>
<sst xmlns="http://schemas.openxmlformats.org/spreadsheetml/2006/main" count="14" uniqueCount="14">
  <si>
    <t>Número da duplicata</t>
  </si>
  <si>
    <t>Data Vencimento</t>
  </si>
  <si>
    <t>Valor Duplicata</t>
  </si>
  <si>
    <t>Dias de atraso</t>
  </si>
  <si>
    <t>GESTÃO DE DUPLICATAS EM ATRASO</t>
  </si>
  <si>
    <t>Faixas</t>
  </si>
  <si>
    <t>Quantidade</t>
  </si>
  <si>
    <t>Quantidade %</t>
  </si>
  <si>
    <t>Valores</t>
  </si>
  <si>
    <t>Valores %</t>
  </si>
  <si>
    <t>Até 30 dias</t>
  </si>
  <si>
    <t>30 a 60 dias</t>
  </si>
  <si>
    <t>60 a 90 dias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</si>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</sst>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1" xfId="0" applyNumberFormat="1" applyBorder="1"/>
    <xf numFmtId="165" fontId="0" fillId="0" borderId="1" xfId="0" applyNumberFormat="1" applyBorder="1"/>
    <xf numFmtId="0" fontId="0" fillId="0" borderId="1" xfId="0" applyNumberFormat="1" applyBorder="1"/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9" fontId="0" fillId="0" borderId="1" xfId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Gestão de Duplicatas Valores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582-424D-9351-A6C464702412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582-424D-9351-A6C4647024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Planilha1!$B$15:$B$17</c:f>
              <c:strCache>
                <c:ptCount val="3"/>
                <c:pt idx="0">
                  <c:v>Até 30 dias</c:v>
                </c:pt>
                <c:pt idx="1">
                  <c:v>30 a 60 dias</c:v>
                </c:pt>
                <c:pt idx="2">
                  <c:v>60 a 90 dias</c:v>
                </c:pt>
              </c:strCache>
            </c:strRef>
          </c:cat>
          <c:val>
            <c:numRef>
              <c:f>Planilha1!$E$15:$E$17</c:f>
              <c:numCache>
                <c:formatCode>"R$"\ #,##0.00</c:formatCode>
                <c:ptCount val="3"/>
                <c:pt idx="0">
                  <c:v>485.75</c:v>
                </c:pt>
                <c:pt idx="1">
                  <c:v>150</c:v>
                </c:pt>
                <c:pt idx="2">
                  <c:v>503.90000000000009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2-424D-9351-A6C464702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3409872"/>
        <c:axId val="413410200"/>
      </c:barChart>
      <c:catAx>
        <c:axId val="41340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3410200"/>
        <c:crosses val="autoZero"/>
        <c:auto val="1"/>
        <c:lblAlgn val="ctr"/>
        <c:lblOffset val="100"/>
        <c:noMultiLvlLbl val="0"/>
      </c:catAx>
      <c:valAx>
        <c:axId val="413410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3409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Gestão de Duplicatas Qtde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Planilha1!$B$15:$B$17</c:f>
              <c:strCache>
                <c:ptCount val="3"/>
                <c:pt idx="0">
                  <c:v>Até 30 dias</c:v>
                </c:pt>
                <c:pt idx="1">
                  <c:v>30 a 60 dias</c:v>
                </c:pt>
                <c:pt idx="2">
                  <c:v>60 a 90 dias</c:v>
                </c:pt>
              </c:strCache>
            </c:strRef>
          </c:cat>
          <c:val>
            <c:numRef>
              <c:f>Planilha1!$C$15:$C$17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A-4C25-9E00-200D758737A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89753</xdr:colOff>
      <xdr:row>10</xdr:row>
      <xdr:rowOff>132252</xdr:rowOff>
    </xdr:from>
    <xdr:to>
      <xdr:col>13</xdr:col>
      <xdr:colOff>349249</xdr:colOff>
      <xdr:row>18</xdr:row>
      <xdr:rowOff>16486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255833</xdr:colOff>
      <xdr:row>2</xdr:row>
      <xdr:rowOff>93784</xdr:rowOff>
    </xdr:from>
    <xdr:to>
      <xdr:col>9</xdr:col>
      <xdr:colOff>563563</xdr:colOff>
      <xdr:row>10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zoomScale="120" zoomScaleNormal="120" workbookViewId="0">
      <selection activeCell="N4" sqref="N4"/>
    </sheetView>
  </sheetViews>
  <sheetFormatPr defaultRowHeight="15" x14ac:dyDescent="0.25"/>
  <cols>
    <col min="2" max="2" width="19.7109375" bestFit="1" customWidth="1"/>
    <col min="3" max="3" width="16.42578125" bestFit="1" customWidth="1"/>
    <col min="4" max="4" width="14.5703125" bestFit="1" customWidth="1"/>
    <col min="5" max="5" width="13.42578125" bestFit="1" customWidth="1"/>
    <col min="6" max="6" width="9.5703125" customWidth="1"/>
  </cols>
  <sheetData>
    <row r="2" spans="2:6" ht="18.75" x14ac:dyDescent="0.3">
      <c r="B2" s="4" t="s">
        <v>4</v>
      </c>
      <c r="C2" s="4"/>
      <c r="D2" s="4"/>
      <c r="E2" s="4"/>
    </row>
    <row r="4" spans="2:6" x14ac:dyDescent="0.25">
      <c r="B4" s="9" t="s">
        <v>0</v>
      </c>
      <c r="C4" s="9" t="s">
        <v>1</v>
      </c>
      <c r="D4" s="9" t="s">
        <v>2</v>
      </c>
      <c r="E4" s="9" t="s">
        <v>3</v>
      </c>
    </row>
    <row r="5" spans="2:6" x14ac:dyDescent="0.25">
      <c r="B5" s="5">
        <v>70151</v>
      </c>
      <c r="C5" s="1">
        <v>43863</v>
      </c>
      <c r="D5" s="2">
        <v>150</v>
      </c>
      <c r="E5" s="3">
        <f ca="1">TODAY()-C5</f>
        <v>46</v>
      </c>
    </row>
    <row r="6" spans="2:6" x14ac:dyDescent="0.25">
      <c r="B6" s="5">
        <v>70004</v>
      </c>
      <c r="C6" s="1">
        <v>43889</v>
      </c>
      <c r="D6" s="2">
        <v>42</v>
      </c>
      <c r="E6" s="3">
        <f t="shared" ref="E6:E12" ca="1" si="0">TODAY()-C6</f>
        <v>20</v>
      </c>
    </row>
    <row r="7" spans="2:6" x14ac:dyDescent="0.25">
      <c r="B7" s="5">
        <v>70045</v>
      </c>
      <c r="C7" s="1">
        <v>43889</v>
      </c>
      <c r="D7" s="2">
        <v>48.35</v>
      </c>
      <c r="E7" s="3">
        <f t="shared" ca="1" si="0"/>
        <v>20</v>
      </c>
    </row>
    <row r="8" spans="2:6" x14ac:dyDescent="0.25">
      <c r="B8" s="5">
        <v>70145</v>
      </c>
      <c r="C8" s="1">
        <v>43881</v>
      </c>
      <c r="D8" s="2">
        <v>115.4</v>
      </c>
      <c r="E8" s="3">
        <f t="shared" ca="1" si="0"/>
        <v>28</v>
      </c>
    </row>
    <row r="9" spans="2:6" x14ac:dyDescent="0.25">
      <c r="B9" s="5">
        <v>70148</v>
      </c>
      <c r="C9" s="1">
        <v>43892</v>
      </c>
      <c r="D9" s="2">
        <v>170</v>
      </c>
      <c r="E9" s="3">
        <f t="shared" ca="1" si="0"/>
        <v>17</v>
      </c>
    </row>
    <row r="10" spans="2:6" x14ac:dyDescent="0.25">
      <c r="B10" s="5">
        <v>70155</v>
      </c>
      <c r="C10" s="1">
        <v>43891</v>
      </c>
      <c r="D10" s="2">
        <v>110</v>
      </c>
      <c r="E10" s="3">
        <f t="shared" ca="1" si="0"/>
        <v>18</v>
      </c>
    </row>
    <row r="11" spans="2:6" x14ac:dyDescent="0.25">
      <c r="B11" s="5">
        <v>70156</v>
      </c>
      <c r="C11" s="1">
        <v>43835</v>
      </c>
      <c r="D11" s="2">
        <v>215.5</v>
      </c>
      <c r="E11" s="3">
        <f t="shared" ca="1" si="0"/>
        <v>74</v>
      </c>
    </row>
    <row r="12" spans="2:6" x14ac:dyDescent="0.25">
      <c r="B12" s="5">
        <v>70157</v>
      </c>
      <c r="C12" s="1">
        <v>43840</v>
      </c>
      <c r="D12" s="2">
        <v>288.39999999999998</v>
      </c>
      <c r="E12" s="3">
        <f t="shared" ca="1" si="0"/>
        <v>69</v>
      </c>
    </row>
    <row r="14" spans="2:6" x14ac:dyDescent="0.25">
      <c r="B14" s="8" t="s">
        <v>5</v>
      </c>
      <c r="C14" s="8" t="s">
        <v>6</v>
      </c>
      <c r="D14" s="8" t="s">
        <v>7</v>
      </c>
      <c r="E14" s="8" t="s">
        <v>8</v>
      </c>
      <c r="F14" s="8" t="s">
        <v>9</v>
      </c>
    </row>
    <row r="15" spans="2:6" x14ac:dyDescent="0.25">
      <c r="B15" s="6" t="s">
        <v>10</v>
      </c>
      <c r="C15" s="6">
        <f ca="1">COUNTIF($E$5:$E$12,"&lt;31")</f>
        <v>5</v>
      </c>
      <c r="D15" s="10">
        <f ca="1">C15/C18</f>
        <v>0.625</v>
      </c>
      <c r="E15" s="12">
        <f ca="1">SUMIF($E$5:$E$12,"&lt;31",$D$5:$D$12)</f>
        <v>485.75</v>
      </c>
      <c r="F15" s="10">
        <f ca="1">E15/E18</f>
        <v>0.42622735050234717</v>
      </c>
    </row>
    <row r="16" spans="2:6" x14ac:dyDescent="0.25">
      <c r="B16" s="6" t="s">
        <v>11</v>
      </c>
      <c r="C16" s="6">
        <f ca="1">COUNTIF($E$5:$E$12,"&lt;61")-C15</f>
        <v>1</v>
      </c>
      <c r="D16" s="10">
        <f ca="1">C16/C18</f>
        <v>0.125</v>
      </c>
      <c r="E16" s="12">
        <f ca="1">SUMIF($E$5:$E$12,"&lt;61",$D$5:$D$12)-E15</f>
        <v>150</v>
      </c>
      <c r="F16" s="10">
        <f ca="1">E16/E18</f>
        <v>0.13161935682007633</v>
      </c>
    </row>
    <row r="17" spans="2:6" x14ac:dyDescent="0.25">
      <c r="B17" s="6" t="s">
        <v>12</v>
      </c>
      <c r="C17" s="6">
        <f ca="1">COUNTIF($E$5:$E$12,"&lt;91")-C15-C16</f>
        <v>2</v>
      </c>
      <c r="D17" s="10">
        <f ca="1">C17/C18</f>
        <v>0.25</v>
      </c>
      <c r="E17" s="12">
        <f ca="1">SUMIF($E$5:$E$12,"&lt;91",$D$5:$D$12)-E16-E15</f>
        <v>503.90000000000009</v>
      </c>
      <c r="F17" s="10">
        <f ca="1">E17/E18</f>
        <v>0.44215329267757647</v>
      </c>
    </row>
    <row r="18" spans="2:6" x14ac:dyDescent="0.25">
      <c r="B18" s="7" t="s">
        <v>13</v>
      </c>
      <c r="C18" s="7">
        <f ca="1">SUM(C15:C17)</f>
        <v>8</v>
      </c>
      <c r="D18" s="11">
        <f ca="1">SUM(D15:D17)</f>
        <v>1</v>
      </c>
      <c r="E18" s="13">
        <f ca="1">SUM(E15:E17)</f>
        <v>1139.6500000000001</v>
      </c>
      <c r="F18" s="14">
        <f ca="1">SUM(F15:F17)</f>
        <v>1</v>
      </c>
    </row>
  </sheetData>
  <mergeCells count="1">
    <mergeCell ref="B2:E2"/>
  </mergeCells>
  <conditionalFormatting sqref="C15:C1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{2A002F35-D33F-412B-BBC1-0BF229D33B65}</x14:id>
        </ext>
      </extLst>
    </cfRule>
  </conditionalFormatting>
  <conditionalFormatting sqref="E15:E1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{CCB15CA8-0BA8-4C6B-81C3-4B8A21B29C8C}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002F35-D33F-412B-BBC1-0BF229D33B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C15:C18</xm:sqref>
        </x14:conditionalFormatting>
        <x14:conditionalFormatting xmlns:xm="http://schemas.microsoft.com/office/excel/2006/main">
          <x14:cfRule type="dataBar" id="{CCB15CA8-0BA8-4C6B-81C3-4B8A21B29C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2020-03-19T15:37:16Z</dcterms:created>
  <dcterms:modified xsi:type="dcterms:W3CDTF">2020-03-19T17:31:32Z</dcterms:modified>
</cp:coreProperties>
</file>